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N3 ოქმით შეთანხმებული" sheetId="1" r:id="rId1"/>
    <sheet name="საკარანტინე სივრცეების ბიუჯეტი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  <c r="D17" i="2"/>
  <c r="E17" i="2"/>
  <c r="E19" i="2"/>
  <c r="H4" i="2"/>
  <c r="H5" i="2"/>
  <c r="H6" i="2"/>
  <c r="H7" i="2"/>
  <c r="H8" i="2"/>
  <c r="H9" i="2"/>
  <c r="H10" i="2"/>
  <c r="H11" i="2"/>
  <c r="I12" i="2"/>
  <c r="G13" i="1"/>
  <c r="G14" i="1"/>
  <c r="G15" i="1"/>
  <c r="G16" i="1"/>
  <c r="G17" i="1"/>
  <c r="G19" i="1"/>
  <c r="G20" i="1"/>
  <c r="G21" i="1"/>
  <c r="G22" i="1"/>
  <c r="H25" i="1"/>
  <c r="G3" i="1"/>
  <c r="G5" i="1"/>
  <c r="G6" i="1"/>
  <c r="G7" i="1"/>
  <c r="G8" i="1"/>
  <c r="G9" i="1"/>
  <c r="G10" i="1"/>
  <c r="H11" i="1"/>
</calcChain>
</file>

<file path=xl/sharedStrings.xml><?xml version="1.0" encoding="utf-8"?>
<sst xmlns="http://schemas.openxmlformats.org/spreadsheetml/2006/main" count="88" uniqueCount="60">
  <si>
    <t>N3 ოქმით შეთანხმებული შესასყიდი რაოდენობები</t>
  </si>
  <si>
    <t>დაფინანსების წყარო</t>
  </si>
  <si>
    <t>N</t>
  </si>
  <si>
    <t>დასახელება</t>
  </si>
  <si>
    <t>ფორმა</t>
  </si>
  <si>
    <t>რაოდენობა</t>
  </si>
  <si>
    <t>ერთეულის ღირებულება (ლარი)</t>
  </si>
  <si>
    <t>ჯამური ბიუჯეტი 
(ლარი)</t>
  </si>
  <si>
    <t>სარეზერვო ფონდი</t>
  </si>
  <si>
    <t xml:space="preserve">ხელოვნური სუნთქვის აპარატი </t>
  </si>
  <si>
    <t>ცალი</t>
  </si>
  <si>
    <t>სამედიცინო აპარატურა და სამედიცინო საგნები (ჩასაშლელია)</t>
  </si>
  <si>
    <t>კომპლექტი</t>
  </si>
  <si>
    <t xml:space="preserve">საიზოლაციო კაფსულა </t>
  </si>
  <si>
    <t>ბიოსაიზოლაციო კომბინიზონი</t>
  </si>
  <si>
    <t>სადეზინფექციო ხსნარები (ხელის)</t>
  </si>
  <si>
    <t>პირბადე</t>
  </si>
  <si>
    <t>სათვალე (გუგლის ტიპის)</t>
  </si>
  <si>
    <t>პირბადე (N95 p2p3)</t>
  </si>
  <si>
    <t>სულ</t>
  </si>
  <si>
    <t>არსებული რესურსი</t>
  </si>
  <si>
    <t>ხელთათმანი არასტერილური</t>
  </si>
  <si>
    <t>ხელთათმანი ნიტრილის</t>
  </si>
  <si>
    <t>სადეზინფექციო ხსნარები (ზედაპირების)</t>
  </si>
  <si>
    <t>კგ</t>
  </si>
  <si>
    <t>ბახილები წყვილი</t>
  </si>
  <si>
    <t>საიდეზინფექციო მომსახურება ავტობუსების</t>
  </si>
  <si>
    <t>საწვავის ხარჯი  (ერთი თვის სავარაუდო ხარჯი)</t>
  </si>
  <si>
    <t>ლ</t>
  </si>
  <si>
    <t>პირსახოცები (დიდი, პატარა)</t>
  </si>
  <si>
    <t>შაპუნი ერთჯერადი</t>
  </si>
  <si>
    <t xml:space="preserve">საპონი ერთჯერადი </t>
  </si>
  <si>
    <t>ტუალეტის ქაღალდი</t>
  </si>
  <si>
    <t>ერთჯერადი საყოფაცხოვრებო ნივთები (ჭიქა, თეფში, კოვზი, ნაგვის პარკები)</t>
  </si>
  <si>
    <t>გაუთვალისწინებელი ხარჯი</t>
  </si>
  <si>
    <t>საკარანტინე სივრცეების დაფინანსება</t>
  </si>
  <si>
    <t>დაწესებულების სახეობა</t>
  </si>
  <si>
    <t>იზოლირებული საწოლების (ოთახების) რაოდენობა</t>
  </si>
  <si>
    <t>საკარანტინე დღეების რაოდენობა ერთ პირზე საშუალოდ</t>
  </si>
  <si>
    <t>სულ ბიუჯეტი თვეში (ლარი)</t>
  </si>
  <si>
    <t>რეფერალური მომსახურების პროგრამა?</t>
  </si>
  <si>
    <t>შპს აბასთუმნის ფილტვის ცენტრი</t>
  </si>
  <si>
    <t>სარეაბილიტაციო-გამაჯანსაღებელი დაწესებულება</t>
  </si>
  <si>
    <t>საჩხერის სამედიცინო ცენტრის მიმდებარე სასტუმრო კომპლექსი ,,მედი ჰაუსი" + მიმდებარე შენობა</t>
  </si>
  <si>
    <t>სასტუმრო კომპლექსი</t>
  </si>
  <si>
    <t xml:space="preserve"> შპს ,,ვივამედი"</t>
  </si>
  <si>
    <t>ტუბერკულოზისა და ფილტვის დაავადებათა ცენტრის ბავშვთა განყოფილება</t>
  </si>
  <si>
    <t>სამედიცინო სტაციონარული დაწესებულება</t>
  </si>
  <si>
    <t>გონიოს დაწესებულება</t>
  </si>
  <si>
    <t>სასტუმრო</t>
  </si>
  <si>
    <t>სატორი</t>
  </si>
  <si>
    <t>აკადემიკოს ნიკოლოზ ყიფშიძის სახელობის ცენტრალური საუნივერსიტეტო კლინიკა</t>
  </si>
  <si>
    <t>სსიპ გიორგი აბრამიშვილის სახელობის  საქართველოს თავდაცვის სამინისტროს სამხედრო ჰოსპიტალი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</si>
  <si>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</si>
  <si>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ექიმების საკომპენსაციო თანხა თვეში (ლარი)</t>
  </si>
  <si>
    <t>არაპირდაპირი ხარჯის თანხა (თვეში)</t>
  </si>
  <si>
    <t>სულ საკომპენსაციო თვეში (ლარი)</t>
  </si>
  <si>
    <t>???</t>
  </si>
  <si>
    <t>სულ საკომპენსაციო+საკარანტინე მომსახურება თვეში (ლარი)</t>
  </si>
  <si>
    <t>სულ (საკარანტინე მომსახურება)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</si>
</sst>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9"/>
      <color rgb="FFFF0000"/>
      <name val="Calibri"/>
      <family val="2"/>
      <scheme val="minor"/>
    </font>
    <font>
      <b/>
      <sz val="14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43" fontId="0" fillId="0" borderId="0" xfId="1" applyFont="1" applyBorder="1"/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3" fontId="0" fillId="0" borderId="0" xfId="0" applyNumberFormat="1" applyBorder="1"/>
    <xf numFmtId="0" fontId="5" fillId="0" borderId="1" xfId="0" applyFont="1" applyBorder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3" fontId="5" fillId="0" borderId="0" xfId="1" applyFont="1" applyBorder="1"/>
    <xf numFmtId="0" fontId="0" fillId="0" borderId="1" xfId="0" applyBorder="1" applyAlignment="1">
      <alignment vertical="top"/>
    </xf>
    <xf numFmtId="0" fontId="5" fillId="0" borderId="2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center" textRotation="90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/>
    </xf>
    <xf numFmtId="43" fontId="9" fillId="0" borderId="0" xfId="1" applyFont="1" applyBorder="1"/>
    <xf numFmtId="0" fontId="0" fillId="0" borderId="2" xfId="0" applyBorder="1"/>
    <xf numFmtId="43" fontId="9" fillId="0" borderId="1" xfId="1" applyFont="1" applyBorder="1" applyAlignment="1">
      <alignment vertical="center"/>
    </xf>
    <xf numFmtId="0" fontId="9" fillId="0" borderId="2" xfId="0" applyFont="1" applyBorder="1" applyAlignment="1">
      <alignment horizontal="center" vertical="center" textRotation="90"/>
    </xf>
    <xf numFmtId="0" fontId="9" fillId="0" borderId="3" xfId="0" applyFont="1" applyBorder="1" applyAlignment="1">
      <alignment horizontal="center" vertical="center" textRotation="90"/>
    </xf>
    <xf numFmtId="43" fontId="11" fillId="0" borderId="1" xfId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0" sqref="J10"/>
    </sheetView>
  </sheetViews>
  <sheetFormatPr defaultRowHeight="15" x14ac:dyDescent="0.25"/>
  <cols>
    <col min="1" max="1" width="12.140625" style="4" customWidth="1"/>
    <col min="2" max="2" width="6.85546875" style="4" customWidth="1"/>
    <col min="3" max="3" width="61.140625" style="30" customWidth="1"/>
    <col min="4" max="4" width="13.85546875" style="31" customWidth="1"/>
    <col min="5" max="5" width="23.42578125" style="32" customWidth="1"/>
    <col min="6" max="6" width="19.5703125" style="4" customWidth="1"/>
    <col min="7" max="7" width="19.28515625" style="32" customWidth="1"/>
    <col min="8" max="8" width="14.28515625" style="3" bestFit="1" customWidth="1"/>
    <col min="9" max="9" width="9.140625" style="4"/>
    <col min="10" max="10" width="14.28515625" style="4" bestFit="1" customWidth="1"/>
    <col min="11" max="11" width="9.140625" style="4"/>
    <col min="12" max="12" width="12.28515625" style="4" bestFit="1" customWidth="1"/>
    <col min="13" max="16384" width="9.140625" style="4"/>
  </cols>
  <sheetData>
    <row r="1" spans="1:10" ht="24" customHeight="1" x14ac:dyDescent="0.25">
      <c r="A1" s="1"/>
      <c r="B1" s="2" t="s">
        <v>0</v>
      </c>
      <c r="C1" s="2"/>
      <c r="D1" s="2"/>
      <c r="E1" s="2"/>
      <c r="F1" s="2"/>
      <c r="G1" s="2"/>
    </row>
    <row r="2" spans="1:10" s="7" customFormat="1" ht="50.25" customHeight="1" x14ac:dyDescent="0.2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3"/>
    </row>
    <row r="3" spans="1:10" ht="20.25" customHeight="1" x14ac:dyDescent="0.25">
      <c r="A3" s="8" t="s">
        <v>8</v>
      </c>
      <c r="B3" s="9">
        <v>1</v>
      </c>
      <c r="C3" s="10" t="s">
        <v>9</v>
      </c>
      <c r="D3" s="11" t="s">
        <v>10</v>
      </c>
      <c r="E3" s="12">
        <v>20</v>
      </c>
      <c r="F3" s="12">
        <v>47000</v>
      </c>
      <c r="G3" s="12">
        <f>F3*E3</f>
        <v>940000</v>
      </c>
    </row>
    <row r="4" spans="1:10" ht="26.25" customHeight="1" x14ac:dyDescent="0.25">
      <c r="A4" s="8"/>
      <c r="B4" s="9">
        <v>2</v>
      </c>
      <c r="C4" s="10" t="s">
        <v>11</v>
      </c>
      <c r="D4" s="11" t="s">
        <v>12</v>
      </c>
      <c r="E4" s="12">
        <v>30</v>
      </c>
      <c r="F4" s="12"/>
      <c r="G4" s="12">
        <v>987000</v>
      </c>
    </row>
    <row r="5" spans="1:10" ht="16.5" customHeight="1" x14ac:dyDescent="0.25">
      <c r="A5" s="8"/>
      <c r="B5" s="9">
        <v>3</v>
      </c>
      <c r="C5" s="13" t="s">
        <v>13</v>
      </c>
      <c r="D5" s="14" t="s">
        <v>10</v>
      </c>
      <c r="E5" s="12">
        <v>15</v>
      </c>
      <c r="F5" s="15">
        <v>13700</v>
      </c>
      <c r="G5" s="12">
        <f>F5*E5</f>
        <v>205500</v>
      </c>
    </row>
    <row r="6" spans="1:10" ht="16.5" customHeight="1" x14ac:dyDescent="0.25">
      <c r="A6" s="8"/>
      <c r="B6" s="16">
        <v>4</v>
      </c>
      <c r="C6" s="13" t="s">
        <v>14</v>
      </c>
      <c r="D6" s="14" t="s">
        <v>10</v>
      </c>
      <c r="E6" s="12">
        <v>15000</v>
      </c>
      <c r="F6" s="15">
        <v>29</v>
      </c>
      <c r="G6" s="12">
        <f>F6*E6</f>
        <v>435000</v>
      </c>
    </row>
    <row r="7" spans="1:10" ht="18.75" customHeight="1" x14ac:dyDescent="0.25">
      <c r="A7" s="8"/>
      <c r="B7" s="9">
        <v>5</v>
      </c>
      <c r="C7" s="13" t="s">
        <v>15</v>
      </c>
      <c r="D7" s="14" t="s">
        <v>10</v>
      </c>
      <c r="E7" s="12">
        <v>22000</v>
      </c>
      <c r="F7" s="15">
        <v>42.5</v>
      </c>
      <c r="G7" s="12">
        <f t="shared" ref="G7:G10" si="0">F7*E7</f>
        <v>935000</v>
      </c>
      <c r="J7" s="17"/>
    </row>
    <row r="8" spans="1:10" ht="17.25" customHeight="1" x14ac:dyDescent="0.25">
      <c r="A8" s="8"/>
      <c r="B8" s="16">
        <v>6</v>
      </c>
      <c r="C8" s="13" t="s">
        <v>16</v>
      </c>
      <c r="D8" s="14" t="s">
        <v>10</v>
      </c>
      <c r="E8" s="12">
        <v>500000</v>
      </c>
      <c r="F8" s="15">
        <v>0.30499999999999999</v>
      </c>
      <c r="G8" s="12">
        <f t="shared" si="0"/>
        <v>152500</v>
      </c>
    </row>
    <row r="9" spans="1:10" ht="17.25" customHeight="1" x14ac:dyDescent="0.25">
      <c r="A9" s="8"/>
      <c r="B9" s="9">
        <v>7</v>
      </c>
      <c r="C9" s="13" t="s">
        <v>17</v>
      </c>
      <c r="D9" s="14" t="s">
        <v>10</v>
      </c>
      <c r="E9" s="12">
        <v>10000</v>
      </c>
      <c r="F9" s="15">
        <v>12</v>
      </c>
      <c r="G9" s="12">
        <f t="shared" si="0"/>
        <v>120000</v>
      </c>
    </row>
    <row r="10" spans="1:10" ht="17.25" customHeight="1" x14ac:dyDescent="0.25">
      <c r="A10" s="8"/>
      <c r="B10" s="16">
        <v>8</v>
      </c>
      <c r="C10" s="13" t="s">
        <v>18</v>
      </c>
      <c r="D10" s="14" t="s">
        <v>10</v>
      </c>
      <c r="E10" s="12">
        <v>50000</v>
      </c>
      <c r="F10" s="15">
        <v>4.5</v>
      </c>
      <c r="G10" s="12">
        <f t="shared" si="0"/>
        <v>225000</v>
      </c>
    </row>
    <row r="11" spans="1:10" x14ac:dyDescent="0.25">
      <c r="A11" s="1"/>
      <c r="B11" s="1"/>
      <c r="C11" s="18" t="s">
        <v>19</v>
      </c>
      <c r="D11" s="19"/>
      <c r="E11" s="20"/>
      <c r="F11" s="1"/>
      <c r="G11" s="20"/>
      <c r="H11" s="21">
        <f>SUM(G3:G10)</f>
        <v>4000000</v>
      </c>
      <c r="J11" s="17"/>
    </row>
    <row r="12" spans="1:10" x14ac:dyDescent="0.25">
      <c r="A12" s="1"/>
      <c r="B12" s="1"/>
      <c r="C12" s="22"/>
      <c r="D12" s="19"/>
      <c r="E12" s="20"/>
      <c r="F12" s="1"/>
      <c r="G12" s="20"/>
    </row>
    <row r="13" spans="1:10" ht="17.25" customHeight="1" x14ac:dyDescent="0.25">
      <c r="A13" s="23" t="s">
        <v>20</v>
      </c>
      <c r="B13" s="16">
        <v>9</v>
      </c>
      <c r="C13" s="13" t="s">
        <v>21</v>
      </c>
      <c r="D13" s="14" t="s">
        <v>10</v>
      </c>
      <c r="E13" s="12">
        <v>700000</v>
      </c>
      <c r="F13" s="15">
        <v>0.2</v>
      </c>
      <c r="G13" s="12">
        <f>F13*E13</f>
        <v>140000</v>
      </c>
    </row>
    <row r="14" spans="1:10" ht="17.25" customHeight="1" x14ac:dyDescent="0.25">
      <c r="A14" s="24"/>
      <c r="B14" s="16">
        <v>10</v>
      </c>
      <c r="C14" s="13" t="s">
        <v>22</v>
      </c>
      <c r="D14" s="14" t="s">
        <v>10</v>
      </c>
      <c r="E14" s="12">
        <v>100000</v>
      </c>
      <c r="F14" s="15">
        <v>0.2</v>
      </c>
      <c r="G14" s="12">
        <f>F14*E14</f>
        <v>20000</v>
      </c>
    </row>
    <row r="15" spans="1:10" ht="17.25" customHeight="1" x14ac:dyDescent="0.25">
      <c r="A15" s="24"/>
      <c r="B15" s="16">
        <v>11</v>
      </c>
      <c r="C15" s="13" t="s">
        <v>23</v>
      </c>
      <c r="D15" s="14" t="s">
        <v>24</v>
      </c>
      <c r="E15" s="12">
        <v>80</v>
      </c>
      <c r="F15" s="15">
        <v>35</v>
      </c>
      <c r="G15" s="12">
        <f>F15*E15</f>
        <v>2800</v>
      </c>
    </row>
    <row r="16" spans="1:10" ht="17.25" customHeight="1" x14ac:dyDescent="0.25">
      <c r="A16" s="24"/>
      <c r="B16" s="9">
        <v>12</v>
      </c>
      <c r="C16" s="13" t="s">
        <v>25</v>
      </c>
      <c r="D16" s="14" t="s">
        <v>10</v>
      </c>
      <c r="E16" s="12">
        <v>12000</v>
      </c>
      <c r="F16" s="15">
        <v>5.7</v>
      </c>
      <c r="G16" s="12">
        <f>F16*E16</f>
        <v>68400</v>
      </c>
    </row>
    <row r="17" spans="1:10" x14ac:dyDescent="0.25">
      <c r="A17" s="24"/>
      <c r="B17" s="9">
        <v>13</v>
      </c>
      <c r="C17" s="13" t="s">
        <v>26</v>
      </c>
      <c r="D17" s="14" t="s">
        <v>10</v>
      </c>
      <c r="E17" s="12">
        <v>100</v>
      </c>
      <c r="F17" s="15">
        <v>100</v>
      </c>
      <c r="G17" s="12">
        <f>F17*E17</f>
        <v>10000</v>
      </c>
    </row>
    <row r="18" spans="1:10" x14ac:dyDescent="0.25">
      <c r="A18" s="24"/>
      <c r="B18" s="9">
        <v>14</v>
      </c>
      <c r="C18" s="13" t="s">
        <v>27</v>
      </c>
      <c r="D18" s="14" t="s">
        <v>28</v>
      </c>
      <c r="E18" s="25"/>
      <c r="F18" s="15"/>
      <c r="G18" s="12">
        <v>10000</v>
      </c>
    </row>
    <row r="19" spans="1:10" x14ac:dyDescent="0.25">
      <c r="A19" s="24"/>
      <c r="B19" s="16">
        <v>15</v>
      </c>
      <c r="C19" s="13" t="s">
        <v>29</v>
      </c>
      <c r="D19" s="14" t="s">
        <v>12</v>
      </c>
      <c r="E19" s="12">
        <v>200</v>
      </c>
      <c r="F19" s="15">
        <v>20</v>
      </c>
      <c r="G19" s="12">
        <f>F19*E19</f>
        <v>4000</v>
      </c>
    </row>
    <row r="20" spans="1:10" x14ac:dyDescent="0.25">
      <c r="A20" s="24"/>
      <c r="B20" s="16">
        <v>16</v>
      </c>
      <c r="C20" s="13" t="s">
        <v>30</v>
      </c>
      <c r="D20" s="14" t="s">
        <v>10</v>
      </c>
      <c r="E20" s="12">
        <v>500</v>
      </c>
      <c r="F20" s="15">
        <v>0.35</v>
      </c>
      <c r="G20" s="12">
        <f>F20*E20</f>
        <v>175</v>
      </c>
    </row>
    <row r="21" spans="1:10" x14ac:dyDescent="0.25">
      <c r="A21" s="24"/>
      <c r="B21" s="9">
        <v>17</v>
      </c>
      <c r="C21" s="13" t="s">
        <v>31</v>
      </c>
      <c r="D21" s="14" t="s">
        <v>10</v>
      </c>
      <c r="E21" s="12">
        <v>500</v>
      </c>
      <c r="F21" s="15">
        <v>0.13</v>
      </c>
      <c r="G21" s="12">
        <f>F21*E21</f>
        <v>65</v>
      </c>
    </row>
    <row r="22" spans="1:10" x14ac:dyDescent="0.25">
      <c r="A22" s="24"/>
      <c r="B22" s="9">
        <v>18</v>
      </c>
      <c r="C22" s="13" t="s">
        <v>32</v>
      </c>
      <c r="D22" s="14" t="s">
        <v>10</v>
      </c>
      <c r="E22" s="12">
        <v>300</v>
      </c>
      <c r="F22" s="15">
        <v>1</v>
      </c>
      <c r="G22" s="12">
        <f>F22*E22</f>
        <v>300</v>
      </c>
    </row>
    <row r="23" spans="1:10" ht="24" x14ac:dyDescent="0.25">
      <c r="A23" s="24"/>
      <c r="B23" s="16">
        <v>19</v>
      </c>
      <c r="C23" s="26" t="s">
        <v>33</v>
      </c>
      <c r="D23" s="14" t="s">
        <v>12</v>
      </c>
      <c r="E23" s="12"/>
      <c r="F23" s="15"/>
      <c r="G23" s="12">
        <v>1000</v>
      </c>
    </row>
    <row r="24" spans="1:10" x14ac:dyDescent="0.25">
      <c r="A24" s="27"/>
      <c r="B24" s="19">
        <v>20</v>
      </c>
      <c r="C24" s="13" t="s">
        <v>34</v>
      </c>
      <c r="D24" s="14"/>
      <c r="E24" s="28"/>
      <c r="F24" s="29"/>
      <c r="G24" s="12">
        <v>50000</v>
      </c>
    </row>
    <row r="25" spans="1:10" x14ac:dyDescent="0.25">
      <c r="A25" s="1"/>
      <c r="B25" s="1"/>
      <c r="C25" s="18" t="s">
        <v>19</v>
      </c>
      <c r="D25" s="19"/>
      <c r="E25" s="20"/>
      <c r="F25" s="1"/>
      <c r="G25" s="20"/>
      <c r="H25" s="21">
        <f>G13+G14+G15+G16+G17+G18+G19+G20+G21+G22+G23+G24</f>
        <v>306740</v>
      </c>
      <c r="J25" s="3"/>
    </row>
    <row r="27" spans="1:10" x14ac:dyDescent="0.25">
      <c r="J27" s="17"/>
    </row>
  </sheetData>
  <mergeCells count="3">
    <mergeCell ref="B1:G1"/>
    <mergeCell ref="A3:A10"/>
    <mergeCell ref="A13:A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C23" sqref="C23"/>
    </sheetView>
  </sheetViews>
  <sheetFormatPr defaultRowHeight="15" x14ac:dyDescent="0.25"/>
  <cols>
    <col min="1" max="1" width="12.140625" style="4" customWidth="1"/>
    <col min="2" max="2" width="6.85546875" style="4" customWidth="1"/>
    <col min="3" max="3" width="61.140625" style="30" customWidth="1"/>
    <col min="4" max="4" width="43" style="31" bestFit="1" customWidth="1"/>
    <col min="5" max="5" width="26.5703125" style="32" customWidth="1"/>
    <col min="6" max="6" width="19.5703125" style="31" customWidth="1"/>
    <col min="7" max="7" width="25.5703125" style="32" bestFit="1" customWidth="1"/>
    <col min="8" max="8" width="19.28515625" style="32" customWidth="1"/>
    <col min="9" max="9" width="11.5703125" style="4" bestFit="1" customWidth="1"/>
    <col min="10" max="10" width="14.28515625" style="4" bestFit="1" customWidth="1"/>
    <col min="11" max="11" width="9.140625" style="4"/>
    <col min="12" max="12" width="12.28515625" style="4" bestFit="1" customWidth="1"/>
    <col min="13" max="16384" width="9.140625" style="4"/>
  </cols>
  <sheetData>
    <row r="1" spans="1:10" ht="24" customHeight="1" x14ac:dyDescent="0.25">
      <c r="A1" s="1"/>
      <c r="B1" s="2" t="s">
        <v>35</v>
      </c>
      <c r="C1" s="2"/>
      <c r="D1" s="2"/>
      <c r="E1" s="2"/>
      <c r="F1" s="2"/>
      <c r="G1" s="2"/>
      <c r="H1" s="3"/>
    </row>
    <row r="2" spans="1:10" s="7" customFormat="1" ht="50.25" customHeight="1" x14ac:dyDescent="0.25">
      <c r="A2" s="5" t="s">
        <v>1</v>
      </c>
      <c r="B2" s="6" t="s">
        <v>2</v>
      </c>
      <c r="C2" s="6" t="s">
        <v>3</v>
      </c>
      <c r="D2" s="6" t="s">
        <v>36</v>
      </c>
      <c r="E2" s="6" t="s">
        <v>37</v>
      </c>
      <c r="F2" s="6" t="s">
        <v>6</v>
      </c>
      <c r="G2" s="6" t="s">
        <v>38</v>
      </c>
      <c r="H2" s="6" t="s">
        <v>39</v>
      </c>
    </row>
    <row r="3" spans="1:10" ht="20.25" customHeight="1" x14ac:dyDescent="0.25">
      <c r="A3" s="33" t="s">
        <v>40</v>
      </c>
      <c r="B3" s="9">
        <v>1</v>
      </c>
      <c r="C3" s="26" t="s">
        <v>41</v>
      </c>
      <c r="D3" s="11" t="s">
        <v>42</v>
      </c>
      <c r="E3" s="12">
        <v>50</v>
      </c>
      <c r="F3" s="12"/>
      <c r="G3" s="12"/>
      <c r="H3" s="12"/>
    </row>
    <row r="4" spans="1:10" ht="26.25" customHeight="1" x14ac:dyDescent="0.25">
      <c r="A4" s="33"/>
      <c r="B4" s="9">
        <v>2</v>
      </c>
      <c r="C4" s="26" t="s">
        <v>43</v>
      </c>
      <c r="D4" s="11" t="s">
        <v>44</v>
      </c>
      <c r="E4" s="12">
        <v>50</v>
      </c>
      <c r="F4" s="12">
        <v>70</v>
      </c>
      <c r="G4" s="12">
        <v>14</v>
      </c>
      <c r="H4" s="12">
        <f>E4*F4*G4*2</f>
        <v>98000</v>
      </c>
    </row>
    <row r="5" spans="1:10" ht="16.5" customHeight="1" x14ac:dyDescent="0.25">
      <c r="A5" s="33"/>
      <c r="B5" s="9">
        <v>3</v>
      </c>
      <c r="C5" s="26" t="s">
        <v>45</v>
      </c>
      <c r="D5" s="14" t="s">
        <v>44</v>
      </c>
      <c r="E5" s="12">
        <v>50</v>
      </c>
      <c r="F5" s="34">
        <v>170</v>
      </c>
      <c r="G5" s="12">
        <v>14</v>
      </c>
      <c r="H5" s="12">
        <f>E5*F5*G5*2</f>
        <v>238000</v>
      </c>
    </row>
    <row r="6" spans="1:10" ht="24" x14ac:dyDescent="0.25">
      <c r="A6" s="33"/>
      <c r="B6" s="16">
        <v>4</v>
      </c>
      <c r="C6" s="26" t="s">
        <v>46</v>
      </c>
      <c r="D6" s="14" t="s">
        <v>47</v>
      </c>
      <c r="E6" s="12">
        <v>20</v>
      </c>
      <c r="F6" s="12">
        <v>30</v>
      </c>
      <c r="G6" s="12">
        <v>14</v>
      </c>
      <c r="H6" s="12">
        <f>E6*F6*G6*2</f>
        <v>16800</v>
      </c>
    </row>
    <row r="7" spans="1:10" ht="18.75" customHeight="1" x14ac:dyDescent="0.25">
      <c r="A7" s="33"/>
      <c r="B7" s="9">
        <v>5</v>
      </c>
      <c r="C7" s="13" t="s">
        <v>48</v>
      </c>
      <c r="D7" s="14" t="s">
        <v>49</v>
      </c>
      <c r="E7" s="12">
        <v>27</v>
      </c>
      <c r="F7" s="12">
        <v>70</v>
      </c>
      <c r="G7" s="12">
        <v>14</v>
      </c>
      <c r="H7" s="12">
        <f>E7*F7*G7*2</f>
        <v>52920</v>
      </c>
      <c r="J7" s="17"/>
    </row>
    <row r="8" spans="1:10" ht="18.75" customHeight="1" x14ac:dyDescent="0.25">
      <c r="A8" s="33"/>
      <c r="B8" s="9">
        <v>6</v>
      </c>
      <c r="C8" s="13" t="s">
        <v>50</v>
      </c>
      <c r="D8" s="14" t="s">
        <v>49</v>
      </c>
      <c r="E8" s="12">
        <v>27</v>
      </c>
      <c r="F8" s="12">
        <v>70</v>
      </c>
      <c r="G8" s="12">
        <v>14</v>
      </c>
      <c r="H8" s="12">
        <f>E8*F8*G8*2</f>
        <v>52920</v>
      </c>
      <c r="J8" s="17"/>
    </row>
    <row r="9" spans="1:10" ht="24" x14ac:dyDescent="0.25">
      <c r="A9" s="33"/>
      <c r="B9" s="16">
        <v>7</v>
      </c>
      <c r="C9" s="26" t="s">
        <v>51</v>
      </c>
      <c r="D9" s="14" t="s">
        <v>47</v>
      </c>
      <c r="E9" s="12">
        <v>24</v>
      </c>
      <c r="F9" s="12">
        <v>30</v>
      </c>
      <c r="G9" s="12">
        <v>14</v>
      </c>
      <c r="H9" s="12">
        <f>E9*F9*G9*2</f>
        <v>20160</v>
      </c>
    </row>
    <row r="10" spans="1:10" ht="24" x14ac:dyDescent="0.25">
      <c r="A10" s="33"/>
      <c r="B10" s="9">
        <v>8</v>
      </c>
      <c r="C10" s="26" t="s">
        <v>52</v>
      </c>
      <c r="D10" s="14" t="s">
        <v>47</v>
      </c>
      <c r="E10" s="12">
        <v>21</v>
      </c>
      <c r="F10" s="12">
        <v>30</v>
      </c>
      <c r="G10" s="12">
        <v>14</v>
      </c>
      <c r="H10" s="12">
        <f>E10*F10*G10*2</f>
        <v>17640</v>
      </c>
    </row>
    <row r="11" spans="1:10" ht="24" x14ac:dyDescent="0.25">
      <c r="A11" s="33"/>
      <c r="B11" s="16">
        <v>9</v>
      </c>
      <c r="C11" s="26" t="s">
        <v>53</v>
      </c>
      <c r="D11" s="14" t="s">
        <v>47</v>
      </c>
      <c r="E11" s="12">
        <v>0</v>
      </c>
      <c r="F11" s="12">
        <v>30</v>
      </c>
      <c r="G11" s="12">
        <v>14</v>
      </c>
      <c r="H11" s="12">
        <f>E11*F11*G11*2</f>
        <v>0</v>
      </c>
    </row>
    <row r="12" spans="1:10" x14ac:dyDescent="0.25">
      <c r="A12" s="1"/>
      <c r="B12" s="1"/>
      <c r="C12" s="18" t="s">
        <v>59</v>
      </c>
      <c r="D12" s="19"/>
      <c r="E12" s="20"/>
      <c r="F12" s="19"/>
      <c r="G12" s="20"/>
      <c r="H12" s="20"/>
      <c r="I12" s="35">
        <f>H4+H5+H6+H7+H8+H9+H10+H11</f>
        <v>496440</v>
      </c>
      <c r="J12" s="17"/>
    </row>
    <row r="13" spans="1:10" x14ac:dyDescent="0.25">
      <c r="A13" s="1"/>
      <c r="B13" s="1"/>
      <c r="C13" s="22"/>
      <c r="D13" s="19"/>
      <c r="E13" s="20"/>
      <c r="F13" s="19"/>
      <c r="G13" s="20"/>
      <c r="H13" s="20"/>
    </row>
    <row r="14" spans="1:10" ht="30" x14ac:dyDescent="0.25">
      <c r="A14" s="36"/>
      <c r="B14" s="1"/>
      <c r="C14" s="22"/>
      <c r="D14" s="6" t="s">
        <v>54</v>
      </c>
      <c r="E14" s="6" t="s">
        <v>55</v>
      </c>
      <c r="F14" s="19"/>
      <c r="G14" s="20"/>
      <c r="H14" s="20"/>
    </row>
    <row r="15" spans="1:10" ht="24" x14ac:dyDescent="0.25">
      <c r="A15" s="38" t="s">
        <v>57</v>
      </c>
      <c r="B15" s="16">
        <v>1</v>
      </c>
      <c r="C15" s="26" t="s">
        <v>51</v>
      </c>
      <c r="D15" s="12">
        <v>620000</v>
      </c>
      <c r="E15" s="12">
        <v>165000</v>
      </c>
      <c r="F15" s="12"/>
      <c r="G15" s="12"/>
      <c r="H15" s="12"/>
    </row>
    <row r="16" spans="1:10" ht="24" x14ac:dyDescent="0.25">
      <c r="A16" s="39"/>
      <c r="B16" s="16">
        <v>2</v>
      </c>
      <c r="C16" s="26" t="s">
        <v>52</v>
      </c>
      <c r="D16" s="34">
        <v>400000</v>
      </c>
      <c r="E16" s="34">
        <v>120000</v>
      </c>
      <c r="F16" s="12"/>
      <c r="G16" s="12"/>
      <c r="H16" s="12"/>
    </row>
    <row r="17" spans="1:10" x14ac:dyDescent="0.25">
      <c r="A17" s="1"/>
      <c r="B17" s="1"/>
      <c r="C17" s="18" t="s">
        <v>19</v>
      </c>
      <c r="D17" s="19">
        <f>D15+D16</f>
        <v>1020000</v>
      </c>
      <c r="E17" s="20">
        <f>E15+E16</f>
        <v>285000</v>
      </c>
      <c r="F17" s="19"/>
      <c r="G17" s="20"/>
      <c r="H17" s="20"/>
      <c r="J17" s="3"/>
    </row>
    <row r="19" spans="1:10" x14ac:dyDescent="0.25">
      <c r="D19" s="6" t="s">
        <v>56</v>
      </c>
      <c r="E19" s="37">
        <f>D17+E17</f>
        <v>1305000</v>
      </c>
      <c r="J19" s="17"/>
    </row>
    <row r="21" spans="1:10" ht="30" x14ac:dyDescent="0.25">
      <c r="D21" s="6" t="s">
        <v>58</v>
      </c>
      <c r="E21" s="40">
        <f>E19+I12</f>
        <v>1801440</v>
      </c>
    </row>
  </sheetData>
  <mergeCells count="3">
    <mergeCell ref="B1:G1"/>
    <mergeCell ref="A3:A11"/>
    <mergeCell ref="A15:A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N3 ოქმით შეთანხმებული</vt:lpstr>
      <vt:lpstr>საკარანტინე სივრცეების ბიუჯეტი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2020-03-05T15:17:19Z</dcterms:modified>
</cp:coreProperties>
</file>